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d383d46003a13e32/EFTCO/Emissions/"/>
    </mc:Choice>
  </mc:AlternateContent>
  <xr:revisionPtr revIDLastSave="100" documentId="8_{BB0B9A47-8453-4B59-8D87-F99AA428C7D7}" xr6:coauthVersionLast="47" xr6:coauthVersionMax="47" xr10:uidLastSave="{C4A666A1-EF38-463F-B2F0-B59CD96DF3DF}"/>
  <bookViews>
    <workbookView xWindow="-120" yWindow="-120" windowWidth="29040" windowHeight="15720" xr2:uid="{00000000-000D-0000-FFFF-FFFF00000000}"/>
  </bookViews>
  <sheets>
    <sheet name="CO2 calculation - GLEC factors" sheetId="5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" i="5" l="1"/>
  <c r="E11" i="5" s="1"/>
  <c r="D4" i="5"/>
  <c r="D11" i="5" s="1"/>
  <c r="E12" i="5"/>
  <c r="D12" i="5"/>
  <c r="B10" i="5"/>
  <c r="E10" i="5" l="1"/>
  <c r="D10" i="5"/>
  <c r="C3" i="5"/>
  <c r="C5" i="5"/>
  <c r="A13" i="5"/>
  <c r="C4" i="5"/>
  <c r="C11" i="5" l="1"/>
  <c r="C12" i="5"/>
  <c r="C10" i="5"/>
  <c r="E13" i="5" l="1"/>
  <c r="E14" i="5" s="1"/>
  <c r="D13" i="5"/>
  <c r="D14" i="5" s="1"/>
  <c r="C13" i="5"/>
  <c r="C14" i="5" s="1"/>
  <c r="C15" i="5" l="1"/>
</calcChain>
</file>

<file path=xl/sharedStrings.xml><?xml version="1.0" encoding="utf-8"?>
<sst xmlns="http://schemas.openxmlformats.org/spreadsheetml/2006/main" count="23" uniqueCount="23">
  <si>
    <t>Per tank cleaning</t>
  </si>
  <si>
    <t xml:space="preserve">Source </t>
  </si>
  <si>
    <t>WTW</t>
  </si>
  <si>
    <t>WTT</t>
  </si>
  <si>
    <t>TTW</t>
  </si>
  <si>
    <t>WTW = Well To Wheel</t>
  </si>
  <si>
    <t>Total Consumption</t>
  </si>
  <si>
    <t>TOTAL / TANK CLEANING</t>
  </si>
  <si>
    <t xml:space="preserve">EMISSION INTENSITY </t>
  </si>
  <si>
    <t>WTT = Well To Tank</t>
  </si>
  <si>
    <t>Number of tank cleaning</t>
  </si>
  <si>
    <t>Gas (MJ)</t>
  </si>
  <si>
    <t>TTW = Tank To Wheel</t>
  </si>
  <si>
    <t>Gasoil (MJ)</t>
  </si>
  <si>
    <t>Electricity (MJ)</t>
  </si>
  <si>
    <r>
      <t>Electricity 
(g 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>e/MJ))</t>
    </r>
  </si>
  <si>
    <r>
      <t>Gas
(g 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>e/MJ))</t>
    </r>
  </si>
  <si>
    <r>
      <t>Gasoil
(g 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>e/MJ))</t>
    </r>
  </si>
  <si>
    <r>
      <t>WTW Production of
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>e (kg)</t>
    </r>
  </si>
  <si>
    <r>
      <t>TTW Production of
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>e (kg)</t>
    </r>
  </si>
  <si>
    <r>
      <t>WTT Production of
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>e</t>
    </r>
    <r>
      <rPr>
        <b/>
        <vertAlign val="subscript"/>
        <sz val="10"/>
        <rFont val="Arial"/>
        <family val="2"/>
      </rPr>
      <t xml:space="preserve"> </t>
    </r>
    <r>
      <rPr>
        <b/>
        <sz val="10"/>
        <rFont val="Arial"/>
        <family val="2"/>
      </rPr>
      <t>(kg)</t>
    </r>
  </si>
  <si>
    <r>
      <t>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>e PRODUCTION  FOR ENERGY CONSUMPTION TANK CLEANING</t>
    </r>
  </si>
  <si>
    <t>GLEC  version 3.2:Table European Sources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</si>
</sst>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0"/>
      <name val="Arial"/>
    </font>
    <font>
      <b/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vertAlign val="subscript"/>
      <sz val="10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70C0"/>
      <name val="Arial"/>
      <family val="2"/>
    </font>
    <font>
      <b/>
      <u/>
      <sz val="10"/>
      <color rgb="FF0070C0"/>
      <name val="Arial"/>
      <family val="2"/>
    </font>
    <font>
      <vertAlign val="subscript"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2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right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Continuous" vertical="center" wrapText="1"/>
    </xf>
    <xf numFmtId="0" fontId="0" fillId="0" borderId="0" xfId="0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3" fontId="0" fillId="0" borderId="12" xfId="0" applyNumberFormat="1" applyBorder="1" applyAlignment="1">
      <alignment vertical="center"/>
    </xf>
    <xf numFmtId="0" fontId="0" fillId="0" borderId="12" xfId="0" applyBorder="1"/>
    <xf numFmtId="0" fontId="3" fillId="0" borderId="1" xfId="0" applyFont="1" applyBorder="1" applyAlignment="1">
      <alignment horizontal="left" vertical="center" wrapText="1"/>
    </xf>
    <xf numFmtId="3" fontId="0" fillId="0" borderId="1" xfId="0" applyNumberFormat="1" applyBorder="1" applyAlignment="1">
      <alignment vertical="center"/>
    </xf>
    <xf numFmtId="4" fontId="7" fillId="5" borderId="7" xfId="0" applyNumberFormat="1" applyFont="1" applyFill="1" applyBorder="1" applyAlignment="1">
      <alignment vertical="center" wrapText="1"/>
    </xf>
    <xf numFmtId="0" fontId="8" fillId="0" borderId="0" xfId="0" applyFont="1"/>
    <xf numFmtId="0" fontId="7" fillId="6" borderId="5" xfId="0" applyFont="1" applyFill="1" applyBorder="1" applyAlignment="1">
      <alignment vertical="center" wrapText="1"/>
    </xf>
    <xf numFmtId="3" fontId="7" fillId="6" borderId="5" xfId="0" applyNumberFormat="1" applyFont="1" applyFill="1" applyBorder="1" applyAlignment="1" applyProtection="1">
      <alignment horizontal="right" vertical="center" wrapText="1"/>
      <protection locked="0"/>
    </xf>
    <xf numFmtId="3" fontId="7" fillId="6" borderId="5" xfId="0" applyNumberFormat="1" applyFont="1" applyFill="1" applyBorder="1" applyAlignment="1">
      <alignment vertical="center" wrapText="1"/>
    </xf>
    <xf numFmtId="0" fontId="7" fillId="6" borderId="7" xfId="0" applyFont="1" applyFill="1" applyBorder="1" applyAlignment="1">
      <alignment vertical="center" wrapText="1"/>
    </xf>
    <xf numFmtId="0" fontId="7" fillId="6" borderId="7" xfId="0" applyFont="1" applyFill="1" applyBorder="1" applyAlignment="1">
      <alignment horizontal="right" vertical="center" wrapText="1"/>
    </xf>
    <xf numFmtId="4" fontId="7" fillId="6" borderId="7" xfId="0" applyNumberFormat="1" applyFont="1" applyFill="1" applyBorder="1" applyAlignment="1">
      <alignment vertical="center" wrapText="1"/>
    </xf>
    <xf numFmtId="0" fontId="2" fillId="7" borderId="0" xfId="0" applyFont="1" applyFill="1"/>
    <xf numFmtId="3" fontId="1" fillId="0" borderId="12" xfId="0" applyNumberFormat="1" applyFont="1" applyBorder="1" applyAlignment="1" applyProtection="1">
      <alignment horizontal="right" vertical="center" wrapText="1"/>
      <protection locked="0"/>
    </xf>
    <xf numFmtId="3" fontId="1" fillId="0" borderId="1" xfId="0" applyNumberFormat="1" applyFont="1" applyBorder="1" applyAlignment="1" applyProtection="1">
      <alignment horizontal="right" vertical="center" wrapText="1"/>
      <protection locked="0"/>
    </xf>
    <xf numFmtId="3" fontId="1" fillId="0" borderId="2" xfId="0" applyNumberFormat="1" applyFont="1" applyBorder="1" applyAlignment="1" applyProtection="1">
      <alignment horizontal="right" vertical="center" wrapText="1"/>
      <protection locked="0"/>
    </xf>
    <xf numFmtId="0" fontId="2" fillId="2" borderId="11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164" fontId="2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horizontal="centerContinuous" vertical="center"/>
    </xf>
    <xf numFmtId="0" fontId="10" fillId="4" borderId="5" xfId="1" applyFont="1" applyFill="1" applyBorder="1" applyAlignment="1">
      <alignment horizontal="centerContinuous" vertical="center" wrapText="1"/>
    </xf>
    <xf numFmtId="0" fontId="3" fillId="0" borderId="0" xfId="0" applyFont="1"/>
    <xf numFmtId="0" fontId="11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CC0E1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B5694-D59B-40F0-87A4-42FF1BC38438}">
  <dimension ref="A1:K19"/>
  <sheetViews>
    <sheetView tabSelected="1" workbookViewId="0">
      <selection activeCell="I1" sqref="I1"/>
    </sheetView>
  </sheetViews>
  <sheetFormatPr defaultRowHeight="12.75" x14ac:dyDescent="0.2"/>
  <cols>
    <col min="1" max="1" width="44.85546875" customWidth="1"/>
    <col min="2" max="2" width="15.7109375" customWidth="1"/>
    <col min="3" max="3" width="14.140625" bestFit="1" customWidth="1"/>
    <col min="4" max="4" width="12.85546875" customWidth="1"/>
    <col min="5" max="5" width="13.42578125" customWidth="1"/>
  </cols>
  <sheetData>
    <row r="1" spans="1:11" ht="40.5" customHeight="1" thickBot="1" x14ac:dyDescent="0.25">
      <c r="A1" s="8" t="s">
        <v>21</v>
      </c>
      <c r="B1" s="10"/>
      <c r="C1" s="9" t="s">
        <v>2</v>
      </c>
      <c r="D1" s="9" t="s">
        <v>4</v>
      </c>
      <c r="E1" s="9" t="s">
        <v>3</v>
      </c>
    </row>
    <row r="2" spans="1:11" ht="32.25" customHeight="1" thickBot="1" x14ac:dyDescent="0.25">
      <c r="A2" s="14" t="s">
        <v>1</v>
      </c>
      <c r="B2" s="15"/>
      <c r="C2" s="38" t="s">
        <v>22</v>
      </c>
      <c r="D2" s="39"/>
      <c r="E2" s="39"/>
    </row>
    <row r="3" spans="1:11" ht="27.75" thickBot="1" x14ac:dyDescent="0.25">
      <c r="A3" s="11" t="s">
        <v>15</v>
      </c>
      <c r="B3" s="12"/>
      <c r="C3" s="34">
        <f>D3+E3</f>
        <v>92.8</v>
      </c>
      <c r="D3" s="35">
        <v>0</v>
      </c>
      <c r="E3" s="35">
        <v>92.8</v>
      </c>
    </row>
    <row r="4" spans="1:11" ht="27.75" thickBot="1" x14ac:dyDescent="0.25">
      <c r="A4" s="11" t="s">
        <v>16</v>
      </c>
      <c r="B4" s="13"/>
      <c r="C4" s="34">
        <f t="shared" ref="C4:C5" si="0">D4+E4</f>
        <v>90.1</v>
      </c>
      <c r="D4" s="35">
        <f>67</f>
        <v>67</v>
      </c>
      <c r="E4" s="35">
        <f>23.1</f>
        <v>23.1</v>
      </c>
    </row>
    <row r="5" spans="1:11" ht="27.75" thickBot="1" x14ac:dyDescent="0.25">
      <c r="A5" s="11" t="s">
        <v>17</v>
      </c>
      <c r="B5" s="32"/>
      <c r="C5" s="36">
        <f t="shared" si="0"/>
        <v>97.8</v>
      </c>
      <c r="D5" s="37">
        <v>75.3</v>
      </c>
      <c r="E5" s="37">
        <v>22.5</v>
      </c>
    </row>
    <row r="6" spans="1:11" x14ac:dyDescent="0.2">
      <c r="A6" s="6"/>
      <c r="B6" s="2"/>
      <c r="C6" s="1"/>
    </row>
    <row r="7" spans="1:11" ht="13.5" thickBot="1" x14ac:dyDescent="0.25">
      <c r="A7" s="1"/>
      <c r="B7" s="3"/>
      <c r="C7" s="1"/>
      <c r="K7" s="40"/>
    </row>
    <row r="8" spans="1:11" ht="54.75" customHeight="1" thickBot="1" x14ac:dyDescent="0.35">
      <c r="A8" s="7" t="s">
        <v>0</v>
      </c>
      <c r="B8" s="4" t="s">
        <v>6</v>
      </c>
      <c r="C8" s="5" t="s">
        <v>18</v>
      </c>
      <c r="D8" s="5" t="s">
        <v>19</v>
      </c>
      <c r="E8" s="5" t="s">
        <v>20</v>
      </c>
      <c r="K8" s="41"/>
    </row>
    <row r="9" spans="1:11" ht="18.95" customHeight="1" thickBot="1" x14ac:dyDescent="0.25">
      <c r="A9" s="33" t="s">
        <v>10</v>
      </c>
      <c r="B9" s="29">
        <v>15000</v>
      </c>
      <c r="C9" s="16"/>
      <c r="D9" s="17"/>
      <c r="E9" s="17"/>
    </row>
    <row r="10" spans="1:11" ht="18.95" customHeight="1" x14ac:dyDescent="0.2">
      <c r="A10" s="18" t="s">
        <v>14</v>
      </c>
      <c r="B10" s="30">
        <f>719735*3.6</f>
        <v>2591046</v>
      </c>
      <c r="C10" s="19">
        <f>D10+E10</f>
        <v>240449.06879999998</v>
      </c>
      <c r="D10" s="19">
        <f t="shared" ref="D10:E12" si="1">$B10*D3/1000</f>
        <v>0</v>
      </c>
      <c r="E10" s="19">
        <f t="shared" si="1"/>
        <v>240449.06879999998</v>
      </c>
    </row>
    <row r="11" spans="1:11" ht="18.95" customHeight="1" x14ac:dyDescent="0.2">
      <c r="A11" s="18" t="s">
        <v>11</v>
      </c>
      <c r="B11" s="30">
        <v>13223884.83</v>
      </c>
      <c r="C11" s="19">
        <f t="shared" ref="C11:C12" si="2">D11+E11</f>
        <v>1191472.023183</v>
      </c>
      <c r="D11" s="19">
        <f t="shared" si="1"/>
        <v>886000.28361000004</v>
      </c>
      <c r="E11" s="19">
        <f t="shared" si="1"/>
        <v>305471.739573</v>
      </c>
    </row>
    <row r="12" spans="1:11" ht="18.95" customHeight="1" thickBot="1" x14ac:dyDescent="0.25">
      <c r="A12" s="18" t="s">
        <v>13</v>
      </c>
      <c r="B12" s="31">
        <v>191492.42</v>
      </c>
      <c r="C12" s="19">
        <f t="shared" si="2"/>
        <v>18727.958675999998</v>
      </c>
      <c r="D12" s="19">
        <f t="shared" si="1"/>
        <v>14419.379225999999</v>
      </c>
      <c r="E12" s="19">
        <f t="shared" si="1"/>
        <v>4308.5794500000002</v>
      </c>
    </row>
    <row r="13" spans="1:11" ht="30" customHeight="1" thickBot="1" x14ac:dyDescent="0.25">
      <c r="A13" s="22" t="str">
        <f>CONCATENATE("TOTAL for ",B9," TANK CLEANINGS")</f>
        <v>TOTAL for 15000 TANK CLEANINGS</v>
      </c>
      <c r="B13" s="23"/>
      <c r="C13" s="24">
        <f>SUM(C9:C12)</f>
        <v>1450649.0506589999</v>
      </c>
      <c r="D13" s="24">
        <f>SUM(D9:D12)</f>
        <v>900419.66283600009</v>
      </c>
      <c r="E13" s="24">
        <f>SUM(E9:E12)</f>
        <v>550229.38782299997</v>
      </c>
    </row>
    <row r="14" spans="1:11" ht="30" customHeight="1" thickBot="1" x14ac:dyDescent="0.25">
      <c r="A14" s="25" t="s">
        <v>7</v>
      </c>
      <c r="B14" s="26"/>
      <c r="C14" s="27">
        <f>+C13/($B$9)</f>
        <v>96.70993671059999</v>
      </c>
      <c r="D14" s="27">
        <f t="shared" ref="D14:E14" si="3">+D13/($B$9)</f>
        <v>60.027977522400008</v>
      </c>
      <c r="E14" s="27">
        <f t="shared" si="3"/>
        <v>36.681959188199997</v>
      </c>
    </row>
    <row r="15" spans="1:11" ht="30" customHeight="1" thickBot="1" x14ac:dyDescent="0.25">
      <c r="A15" s="25" t="s">
        <v>8</v>
      </c>
      <c r="B15" s="26"/>
      <c r="C15" s="20">
        <f>+C14</f>
        <v>96.70993671059999</v>
      </c>
      <c r="D15" s="21"/>
      <c r="E15" s="21"/>
    </row>
    <row r="17" spans="1:1" x14ac:dyDescent="0.2">
      <c r="A17" s="28" t="s">
        <v>5</v>
      </c>
    </row>
    <row r="18" spans="1:1" x14ac:dyDescent="0.2">
      <c r="A18" s="28" t="s">
        <v>12</v>
      </c>
    </row>
    <row r="19" spans="1:1" x14ac:dyDescent="0.2">
      <c r="A19" s="28" t="s">
        <v>9</v>
      </c>
    </row>
  </sheetData>
  <sheetProtection sheet="1" objects="1" scenarios="1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honeticPr fontId="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4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CO2 calculation - GLEC factors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Erwig Seliaerts</dc:creator>
  <cp:lastModifiedBy>Erwig Seliaerts</cp:lastModifiedBy>
  <cp:lastPrinted>2012-04-08T10:25:45Z</cp:lastPrinted>
  <dcterms:created xsi:type="dcterms:W3CDTF">2010-04-08T16:14:14Z</dcterms:created>
  <dcterms:modified xsi:type="dcterms:W3CDTF">2026-05-12T15:54:37Z</dcterms:modified>
</cp:coreProperties>
</file>